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t\Documents\Documents\DROPBOX_20.12.2023\OTVORENI TENDERI\objavljeno\2025-07-14_10h_PBF_kemikalije\za slanje 2025\"/>
    </mc:Choice>
  </mc:AlternateContent>
  <xr:revisionPtr revIDLastSave="0" documentId="13_ncr:1_{7CE36FA1-62AE-4035-8B88-1F8C7DD7355E}" xr6:coauthVersionLast="47" xr6:coauthVersionMax="47" xr10:uidLastSave="{00000000-0000-0000-0000-000000000000}"/>
  <bookViews>
    <workbookView xWindow="-108" yWindow="-108" windowWidth="23256" windowHeight="12456" xr2:uid="{9F831C8B-39D3-433C-B30B-F2F3BE3B54EB}"/>
  </bookViews>
  <sheets>
    <sheet name="Grupa 1" sheetId="1" r:id="rId1"/>
  </sheets>
  <definedNames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" i="1" l="1"/>
  <c r="L73" i="1"/>
  <c r="L7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6" i="1"/>
</calcChain>
</file>

<file path=xl/sharedStrings.xml><?xml version="1.0" encoding="utf-8"?>
<sst xmlns="http://schemas.openxmlformats.org/spreadsheetml/2006/main" count="399" uniqueCount="263">
  <si>
    <t xml:space="preserve">Red. br. </t>
  </si>
  <si>
    <t>Naziv</t>
  </si>
  <si>
    <t>CAS</t>
  </si>
  <si>
    <t>Čistoća</t>
  </si>
  <si>
    <t>Dodatni zahtjevi</t>
  </si>
  <si>
    <t>Pakiranje</t>
  </si>
  <si>
    <t>Jedinica mjere</t>
  </si>
  <si>
    <t>≥99.0%</t>
  </si>
  <si>
    <t>L</t>
  </si>
  <si>
    <t>natrijev hidrogensulfat, bezvodni</t>
  </si>
  <si>
    <t>7681-38-1</t>
  </si>
  <si>
    <t>250</t>
  </si>
  <si>
    <t>g</t>
  </si>
  <si>
    <t>amonijev fluorid</t>
  </si>
  <si>
    <t>12125-01-8</t>
  </si>
  <si>
    <t>≥98.0%</t>
  </si>
  <si>
    <t>za proizvod treba biti dostupna analitička specifikacija</t>
  </si>
  <si>
    <t>kalcijev karbonat</t>
  </si>
  <si>
    <t>471-34-1</t>
  </si>
  <si>
    <t>litijev acetat</t>
  </si>
  <si>
    <t>546-89-4</t>
  </si>
  <si>
    <t>amonijev peroksodisulfat</t>
  </si>
  <si>
    <t>7727-54-0</t>
  </si>
  <si>
    <t>max. nečistoće: Fe 10 ppm</t>
  </si>
  <si>
    <t>bakrov(II) sulfat pentahidrat</t>
  </si>
  <si>
    <t>7758-99-8</t>
  </si>
  <si>
    <t>aluminijev klorid, bezvodni</t>
  </si>
  <si>
    <t>7446-70-0</t>
  </si>
  <si>
    <t>u obliku granula</t>
  </si>
  <si>
    <t>kalijev klorid</t>
  </si>
  <si>
    <t>7447-40-7</t>
  </si>
  <si>
    <t>kalijev bromat</t>
  </si>
  <si>
    <t>kalijev bromid</t>
  </si>
  <si>
    <t>7758-02-3</t>
  </si>
  <si>
    <t>jod, resublimiran</t>
  </si>
  <si>
    <t>7553-56-2</t>
  </si>
  <si>
    <t>≥99,5%</t>
  </si>
  <si>
    <t>natrijev bikarbonat</t>
  </si>
  <si>
    <t>144-55-8</t>
  </si>
  <si>
    <t>ACS</t>
  </si>
  <si>
    <t>natrijev bisulfit</t>
  </si>
  <si>
    <t>7631-90-5</t>
  </si>
  <si>
    <t>kalijev peroksodisulfat</t>
  </si>
  <si>
    <t>7727-21-1</t>
  </si>
  <si>
    <t>srebrov sulfat</t>
  </si>
  <si>
    <t>10294-26-5</t>
  </si>
  <si>
    <t>p.a.</t>
  </si>
  <si>
    <t>amonijev heptamolibdat tetrahidrat</t>
  </si>
  <si>
    <t>12054-85-2</t>
  </si>
  <si>
    <t xml:space="preserve">kobaltov klorid heksahidrat </t>
  </si>
  <si>
    <t>7791-13-1</t>
  </si>
  <si>
    <t>magnezijev sulfat heptahidrat</t>
  </si>
  <si>
    <t>10034-99-8</t>
  </si>
  <si>
    <t>RG</t>
  </si>
  <si>
    <t>kalcijev klorid, bezvodni, granulirani</t>
  </si>
  <si>
    <t>10043-52-4</t>
  </si>
  <si>
    <t>bakrov(II) klorid dihidrat</t>
  </si>
  <si>
    <t>10125-13-0</t>
  </si>
  <si>
    <t>amonijev klorid</t>
  </si>
  <si>
    <t>12125-02-9</t>
  </si>
  <si>
    <t>max. nečistoće: Pb 10 ppm</t>
  </si>
  <si>
    <t>fosforov(V) oksid</t>
  </si>
  <si>
    <t>1314-56-3</t>
  </si>
  <si>
    <t>natrijev hidrogenkarbonat</t>
  </si>
  <si>
    <t>natrijev borohidrid, granule</t>
  </si>
  <si>
    <t>16940-66-2</t>
  </si>
  <si>
    <t>metafosforna kiselina, min. 33%-tna otopina</t>
  </si>
  <si>
    <t>37267-86-0</t>
  </si>
  <si>
    <t>stabilizirana</t>
  </si>
  <si>
    <t xml:space="preserve">natrijev karbonat, bezvodni </t>
  </si>
  <si>
    <t>497-19-8</t>
  </si>
  <si>
    <t>limunska kiselina monohidrat</t>
  </si>
  <si>
    <t>5949-29-1</t>
  </si>
  <si>
    <t>cinkov acetat dihidrat</t>
  </si>
  <si>
    <t>5970-45-6</t>
  </si>
  <si>
    <t>natrijev oksalat</t>
  </si>
  <si>
    <t>62-76-0</t>
  </si>
  <si>
    <t>magnezijev sulfat, bezvodni</t>
  </si>
  <si>
    <t>7487-88-9</t>
  </si>
  <si>
    <t>natrijev dihidrogenfosfat, bezvodni</t>
  </si>
  <si>
    <t>7558-80-7</t>
  </si>
  <si>
    <t>natrijev fosfat, bezvodni</t>
  </si>
  <si>
    <t>7601-54-9</t>
  </si>
  <si>
    <t>natrijev klorid</t>
  </si>
  <si>
    <t>7647-14-5</t>
  </si>
  <si>
    <t>kalijev jodid</t>
  </si>
  <si>
    <t>7681-11-0</t>
  </si>
  <si>
    <t>bakrov(II) sulfat, bezvodni</t>
  </si>
  <si>
    <t>7758-98-7</t>
  </si>
  <si>
    <t>natrijev tiosulfat, bezvodni</t>
  </si>
  <si>
    <t>7772-98-7</t>
  </si>
  <si>
    <t>željezov(III) nitrat nonahidrat</t>
  </si>
  <si>
    <t>7782-61-8</t>
  </si>
  <si>
    <t>aluminijev klorid heksahidrat</t>
  </si>
  <si>
    <t>7784-13-6</t>
  </si>
  <si>
    <t>magnezijev klorid bezvodni</t>
  </si>
  <si>
    <t>7786-30-3</t>
  </si>
  <si>
    <t>amonijev željezov(III) sulfat dodekahidrat</t>
  </si>
  <si>
    <t>7783-83-7</t>
  </si>
  <si>
    <t>RG (≥99%)</t>
  </si>
  <si>
    <t>željezov(III) klorid heksahidrat</t>
  </si>
  <si>
    <t>10025-77-1</t>
  </si>
  <si>
    <t>RG (97%)</t>
  </si>
  <si>
    <t>željezov(III) klorid, bezvodni</t>
  </si>
  <si>
    <t>7705-08-0</t>
  </si>
  <si>
    <t>kalcijev klorid dihidrat</t>
  </si>
  <si>
    <t>10035-04-8</t>
  </si>
  <si>
    <t>RG (99%)</t>
  </si>
  <si>
    <t>kalijev tiocijanat</t>
  </si>
  <si>
    <t>333-20-0</t>
  </si>
  <si>
    <t>olovni(II) acetat trihidrat</t>
  </si>
  <si>
    <t>6080-56-4</t>
  </si>
  <si>
    <t>željezov(II) sulfat heptahidrat</t>
  </si>
  <si>
    <t>7782-63-0</t>
  </si>
  <si>
    <t>kalijev hidrogenkarbonat</t>
  </si>
  <si>
    <t>298-14-6</t>
  </si>
  <si>
    <t>RG (99.5%)</t>
  </si>
  <si>
    <t>kalijev dikromat</t>
  </si>
  <si>
    <t>7778-50-9</t>
  </si>
  <si>
    <t>amonijev citrat</t>
  </si>
  <si>
    <t>3012-65-5</t>
  </si>
  <si>
    <t>RG(98-103%)</t>
  </si>
  <si>
    <t>klorovodična kiselina</t>
  </si>
  <si>
    <t>tehn.</t>
  </si>
  <si>
    <t>fosfovolframova kiselina</t>
  </si>
  <si>
    <t>12501-23-4</t>
  </si>
  <si>
    <t>sadržaj WO3: min. 82%
gubitak žarenjem (pri 750-800 C): max. 17%
za proizvod treba biti dostupna analitička specifikacija</t>
  </si>
  <si>
    <t>natrijev askorbat</t>
  </si>
  <si>
    <t>134-03-2</t>
  </si>
  <si>
    <t>aluminijev oksid, neutralni, Brockmann aktivitet I, za kromatografiju na stupcu</t>
  </si>
  <si>
    <t>1344-28-1</t>
  </si>
  <si>
    <t>manganov(II) klorid</t>
  </si>
  <si>
    <t>13446-34-9</t>
  </si>
  <si>
    <t>kvarcni pijesak</t>
  </si>
  <si>
    <t>14808-60-7</t>
  </si>
  <si>
    <t>za analitičke svrhe; ispran kiselinom i ižaren; veličina čestica u području 0,1-0,5 mm</t>
  </si>
  <si>
    <t>fluoroborna kiselina, 48-52 %-tna otopina u vodi</t>
  </si>
  <si>
    <t>16872-11-0</t>
  </si>
  <si>
    <t>dijatomejska zemlja</t>
  </si>
  <si>
    <t>61790-53-2</t>
  </si>
  <si>
    <t>isprana kiselinom</t>
  </si>
  <si>
    <t>željezo, prah</t>
  </si>
  <si>
    <t>7439-89-6</t>
  </si>
  <si>
    <t>sadržaj fosfora max. 0.1%</t>
  </si>
  <si>
    <t>silika gel, zrnca</t>
  </si>
  <si>
    <t xml:space="preserve">7631-86-9 </t>
  </si>
  <si>
    <t>za sušenje; veličina zrnaca unutar raspona 1-5 mm</t>
  </si>
  <si>
    <t>kg</t>
  </si>
  <si>
    <t>aktivni ugljen, granule 2-4 mm</t>
  </si>
  <si>
    <t>kromsumporna kiselina, za pranje laboratorijskog posuđa</t>
  </si>
  <si>
    <t>silika gel, zrnca s indikatorom vlage</t>
  </si>
  <si>
    <t>sredstvo za ručno pranje laboratorijskog posuđa (na bazi alkalija, površinski aktivnih tvari i edta)</t>
  </si>
  <si>
    <t>standardna otopina NaOH, za pripremu 1 L volumetrijske otopine 1.000 M NaOH</t>
  </si>
  <si>
    <t>ampula</t>
  </si>
  <si>
    <t>tablete za pripremu PBS ("phosphate buffered saline")</t>
  </si>
  <si>
    <t>za pripremu pufera pH 7.2-7.6</t>
  </si>
  <si>
    <t>kom</t>
  </si>
  <si>
    <t>za primjenu u prehrambenoj industriji ("food grade", "FCC grade")</t>
  </si>
  <si>
    <t>Količina (pakiranja)</t>
  </si>
  <si>
    <t>Jedinična cijena pakiranja (bez PDV-a)</t>
  </si>
  <si>
    <t>Ukupna cijena pakiranja (bez PDV-a)</t>
  </si>
  <si>
    <t>Kataloški broj</t>
  </si>
  <si>
    <t>Referenca/link na katalog</t>
  </si>
  <si>
    <t>3</t>
  </si>
  <si>
    <t>12=8*11</t>
  </si>
  <si>
    <t>UKUPNA CIJENA BEZ PDV-a (EUR)</t>
  </si>
  <si>
    <t>IZNOS PDV-a (EUR)</t>
  </si>
  <si>
    <t>SVEUKUPNO (EUR)</t>
  </si>
  <si>
    <t>Prilog 1_Troškovnika: Anorganske laboratorijske kemikalije - grupa 1</t>
  </si>
  <si>
    <t>7647-01-0</t>
  </si>
  <si>
    <t>veličina čestica 40-160um</t>
  </si>
  <si>
    <t>≥90.0%</t>
  </si>
  <si>
    <t>B2558730</t>
  </si>
  <si>
    <t>419638</t>
  </si>
  <si>
    <t>401165000</t>
  </si>
  <si>
    <t>476097</t>
  </si>
  <si>
    <t>P128910</t>
  </si>
  <si>
    <t>297111000</t>
  </si>
  <si>
    <t>P127025</t>
  </si>
  <si>
    <t>195780010</t>
  </si>
  <si>
    <t>1669-100G</t>
  </si>
  <si>
    <t>0215257390</t>
  </si>
  <si>
    <t>P102620</t>
  </si>
  <si>
    <t>C/6560/48</t>
  </si>
  <si>
    <t>P158520</t>
  </si>
  <si>
    <t>416943</t>
  </si>
  <si>
    <t>P104080</t>
  </si>
  <si>
    <t>475685</t>
  </si>
  <si>
    <t>476245</t>
  </si>
  <si>
    <t>493806</t>
  </si>
  <si>
    <t>214701-500G</t>
  </si>
  <si>
    <t>P128290</t>
  </si>
  <si>
    <t>P130010</t>
  </si>
  <si>
    <t>P136190</t>
  </si>
  <si>
    <t>P139310</t>
  </si>
  <si>
    <t>P139410</t>
  </si>
  <si>
    <t>413485000</t>
  </si>
  <si>
    <t>033267.36</t>
  </si>
  <si>
    <t>S/2560/48</t>
  </si>
  <si>
    <t>P143710</t>
  </si>
  <si>
    <t>GK2399-250G</t>
  </si>
  <si>
    <t>S/4200/60</t>
  </si>
  <si>
    <t>P140890</t>
  </si>
  <si>
    <t>P148590</t>
  </si>
  <si>
    <t>482065</t>
  </si>
  <si>
    <t>450620010</t>
  </si>
  <si>
    <t>I/1075/50</t>
  </si>
  <si>
    <t>A/4760/53</t>
  </si>
  <si>
    <t>451626</t>
  </si>
  <si>
    <t>451690</t>
  </si>
  <si>
    <t>433387</t>
  </si>
  <si>
    <t>196585000</t>
  </si>
  <si>
    <t>201755000</t>
  </si>
  <si>
    <t>P166110</t>
  </si>
  <si>
    <t>P128010</t>
  </si>
  <si>
    <t>470285</t>
  </si>
  <si>
    <t>392501000</t>
  </si>
  <si>
    <t>P136213</t>
  </si>
  <si>
    <t>P102977</t>
  </si>
  <si>
    <t>199974-1KG</t>
  </si>
  <si>
    <t>K/0100/60</t>
  </si>
  <si>
    <t>196705000</t>
  </si>
  <si>
    <t>208311000</t>
  </si>
  <si>
    <t>3500</t>
  </si>
  <si>
    <t>P135610</t>
  </si>
  <si>
    <t>4612</t>
  </si>
  <si>
    <t>9.042 584</t>
  </si>
  <si>
    <t>9.042 581</t>
  </si>
  <si>
    <t>7712</t>
  </si>
  <si>
    <t>7711</t>
  </si>
  <si>
    <t>P155805</t>
  </si>
  <si>
    <t>P4417-50TAB</t>
  </si>
  <si>
    <t>A10411.30</t>
  </si>
  <si>
    <t>https://www.fishersci.com/shop/products/sodium-hydrogen-sulfate-anhydrous-90-remainder-mainly-sodium-sulfate-thermo-scientific/AAB2558730#?keyword=B25587</t>
  </si>
  <si>
    <t xml:space="preserve">Izvaci iz kataloga proizvođača Carlo erba, poseban prilog, G1_CER_izvaci iz kataloga </t>
  </si>
  <si>
    <t>https://www.thermofisher.com/order/catalog/product/401165000?SID=srch-hj-401165000</t>
  </si>
  <si>
    <t xml:space="preserve">Izvaci iz kataloga proizvođača GRAM MOL, poseban prilog, G1_GM_izvaci iz kataloga </t>
  </si>
  <si>
    <t>https://www.thermofisher.com/order/catalog/product/297111000?SID=srch-srp-297111000</t>
  </si>
  <si>
    <t>https://www.thermofisher.com/order/catalog/product/195780010?SID=srch-srp-195780010</t>
  </si>
  <si>
    <t>posebna specifikacija, G1_009_kalij bromat</t>
  </si>
  <si>
    <t>https://www.thermofisher.com/order/catalog/product/424185000?SID=srch-srp-424185000</t>
  </si>
  <si>
    <t>posebna specifikacija, G1_015_natrij bisulfit</t>
  </si>
  <si>
    <t xml:space="preserve">Izvaci iz kataloga proizvođača Fisher, poseban prilog, G1_FSH_izvaci iz kataloga </t>
  </si>
  <si>
    <t>posebna specifikacija, G1_024_fosfor-V-oksid</t>
  </si>
  <si>
    <t>https://www.thermofisher.com/order/catalog/product/413485000?SID=srch-srp-413485000</t>
  </si>
  <si>
    <t>https://www.thermofisher.com/order/catalog/product/033267.36?SID=srch-srp-033267.36</t>
  </si>
  <si>
    <t>posebna specifikacija, G1_032_natrij borohidrid granule</t>
  </si>
  <si>
    <t>posebna specifikacija, G1_034_natrij fosfat bezvodni</t>
  </si>
  <si>
    <t>https://www.thermofisher.com/order/catalog/product/450620010?SID=srch-srp-450620010</t>
  </si>
  <si>
    <t>posebna specifikacija, G1_043_željezo III klorid</t>
  </si>
  <si>
    <t>https://www.thermofisher.com/order/catalog/product/196585000?SID=srch-srp-196585000</t>
  </si>
  <si>
    <t>https://www.thermofisher.com/order/catalog/product/201755000?SID=srch-srp-201755000</t>
  </si>
  <si>
    <t>https://www.thermofisher.com/order/catalog/product/392501000?SID=srch-srp-392501000</t>
  </si>
  <si>
    <t>https://www.sigmaaldrich.com/HR/en/product/sigald/199974</t>
  </si>
  <si>
    <t>https://www.thermofisher.com/order/catalog/product/196705000?SID=srch-hj-196705000</t>
  </si>
  <si>
    <t>https://www.thermofisher.com/order/catalog/product/208311000?SID=srch-srp-208311000</t>
  </si>
  <si>
    <t>posebna specifikacija, G1_057_kromsumporna kis.</t>
  </si>
  <si>
    <t>posebna specifikacija, G1_059_natrij askorbat</t>
  </si>
  <si>
    <t>posebna specifikacija, G1_060_silikagel</t>
  </si>
  <si>
    <t>posebna specifikacija, G1_061_silikagel</t>
  </si>
  <si>
    <t>posebna specifikacija, G1_062 i 063_sredstvo za r.pranje lab.posuđa</t>
  </si>
  <si>
    <t>posebna specifikacija, G1_065_PBS tablete</t>
  </si>
  <si>
    <t>posebna specifikacija, G1_066_željezo prah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</si>
</sst>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1" fontId="4" fillId="0" borderId="1" xfId="2" applyNumberFormat="1" applyFont="1" applyBorder="1" applyAlignment="1">
      <alignment horizontal="left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49" fontId="12" fillId="0" borderId="1" xfId="5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2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0" fillId="0" borderId="0" xfId="0" applyNumberFormat="1"/>
    <xf numFmtId="4" fontId="2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8" xfId="0" applyNumberFormat="1" applyBorder="1"/>
    <xf numFmtId="1" fontId="13" fillId="0" borderId="1" xfId="4" applyNumberFormat="1" applyFont="1" applyFill="1" applyBorder="1" applyAlignment="1">
      <alignment horizontal="left" vertical="center" wrapText="1"/>
    </xf>
    <xf numFmtId="0" fontId="11" fillId="0" borderId="1" xfId="4" applyFont="1" applyFill="1" applyBorder="1" applyAlignment="1" applyProtection="1">
      <alignment horizontal="left" vertical="center" wrapText="1"/>
      <protection locked="0"/>
    </xf>
    <xf numFmtId="0" fontId="13" fillId="0" borderId="1" xfId="4" applyFont="1" applyFill="1" applyBorder="1" applyAlignment="1" applyProtection="1">
      <alignment horizontal="left" vertical="center" wrapText="1"/>
      <protection locked="0"/>
    </xf>
    <xf numFmtId="0" fontId="11" fillId="0" borderId="1" xfId="4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4" fontId="12" fillId="0" borderId="1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 vertical="center" wrapText="1"/>
    </xf>
  </cellXfs>
  <cellStyles count="6">
    <cellStyle name="Hiperveza" xfId="4" builtinId="8"/>
    <cellStyle name="Hyperlink 2" xfId="3" xr:uid="{BD069C90-EB21-437C-BC03-D3FBA76A3D39}"/>
    <cellStyle name="Normal 3" xfId="1" xr:uid="{F35F916E-E015-411B-92FA-9F455B4173A5}"/>
    <cellStyle name="Normal 4" xfId="2" xr:uid="{470D5810-AC1D-4932-BE18-305304892AD4}"/>
    <cellStyle name="Normalno" xfId="0" builtinId="0"/>
    <cellStyle name="Normalno 2" xfId="5" xr:uid="{78A9DDEF-8361-4C9F-9A92-382E351BF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HR/en/product/sigald/199974" TargetMode="External"/><Relationship Id="rId13" Type="http://schemas.openxmlformats.org/officeDocument/2006/relationships/hyperlink" Target="https://www.thermofisher.com/order/catalog/product/201755000?SID=srch-srp-201755000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sigmaaldrich.com/catalog/search?term=16940-66-2&amp;interface=CAS%20No.&amp;lang=en&amp;region=US&amp;focus=product" TargetMode="External"/><Relationship Id="rId7" Type="http://schemas.openxmlformats.org/officeDocument/2006/relationships/hyperlink" Target="https://www.thermofisher.com/order/catalog/product/195780010?SID=srch-srp-195780010" TargetMode="External"/><Relationship Id="rId12" Type="http://schemas.openxmlformats.org/officeDocument/2006/relationships/hyperlink" Target="https://www.thermofisher.com/order/catalog/product/196585000?SID=srch-srp-196585000" TargetMode="External"/><Relationship Id="rId17" Type="http://schemas.openxmlformats.org/officeDocument/2006/relationships/hyperlink" Target="https://www.thermofisher.com/order/catalog/product/033267.36?SID=srch-srp-033267.36" TargetMode="External"/><Relationship Id="rId2" Type="http://schemas.openxmlformats.org/officeDocument/2006/relationships/hyperlink" Target="https://www.sigmaaldrich.com/catalog/search?term=471-34-1&amp;interface=CAS%20No.&amp;lang=en&amp;region=US&amp;focus=product" TargetMode="External"/><Relationship Id="rId16" Type="http://schemas.openxmlformats.org/officeDocument/2006/relationships/hyperlink" Target="https://www.thermofisher.com/order/catalog/product/208311000?SID=srch-srp-208311000" TargetMode="External"/><Relationship Id="rId1" Type="http://schemas.openxmlformats.org/officeDocument/2006/relationships/hyperlink" Target="https://www.sigmaaldrich.com/catalog/search?term=7772-98-7&amp;interface=CAS%20No.&amp;lang=en&amp;region=US&amp;focus=product" TargetMode="External"/><Relationship Id="rId6" Type="http://schemas.openxmlformats.org/officeDocument/2006/relationships/hyperlink" Target="https://www.thermofisher.com/order/catalog/product/297111000?SID=srch-srp-297111000" TargetMode="External"/><Relationship Id="rId11" Type="http://schemas.openxmlformats.org/officeDocument/2006/relationships/hyperlink" Target="https://www.thermofisher.com/order/catalog/product/450620010?SID=srch-srp-450620010" TargetMode="External"/><Relationship Id="rId5" Type="http://schemas.openxmlformats.org/officeDocument/2006/relationships/hyperlink" Target="https://www.thermofisher.com/order/catalog/product/401165000?SID=srch-hj-401165000" TargetMode="External"/><Relationship Id="rId15" Type="http://schemas.openxmlformats.org/officeDocument/2006/relationships/hyperlink" Target="https://www.thermofisher.com/order/catalog/product/196705000?SID=srch-hj-196705000" TargetMode="External"/><Relationship Id="rId10" Type="http://schemas.openxmlformats.org/officeDocument/2006/relationships/hyperlink" Target="https://www.thermofisher.com/order/catalog/product/413485000?SID=srch-srp-413485000" TargetMode="External"/><Relationship Id="rId4" Type="http://schemas.openxmlformats.org/officeDocument/2006/relationships/hyperlink" Target="https://www.fishersci.com/shop/products/sodium-hydrogen-sulfate-anhydrous-90-remainder-mainly-sodium-sulfate-thermo-scientific/AAB2558730" TargetMode="External"/><Relationship Id="rId9" Type="http://schemas.openxmlformats.org/officeDocument/2006/relationships/hyperlink" Target="https://www.thermofisher.com/order/catalog/product/424185000?SID=srch-srp-424185000" TargetMode="External"/><Relationship Id="rId14" Type="http://schemas.openxmlformats.org/officeDocument/2006/relationships/hyperlink" Target="https://www.thermofisher.com/order/catalog/product/392501000?SID=srch-srp-3925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7B56-4AF3-4EC9-B47A-073FC410E62F}">
  <sheetPr>
    <pageSetUpPr fitToPage="1"/>
  </sheetPr>
  <dimension ref="A1:L74"/>
  <sheetViews>
    <sheetView tabSelected="1" topLeftCell="A63" workbookViewId="0">
      <selection activeCell="I68" sqref="I68"/>
    </sheetView>
  </sheetViews>
  <sheetFormatPr defaultRowHeight="14.4" x14ac:dyDescent="0.3"/>
  <cols>
    <col min="1" max="1" width="6.33203125" customWidth="1"/>
    <col min="2" max="2" width="58.77734375" style="5" customWidth="1"/>
    <col min="3" max="3" width="10.33203125" bestFit="1" customWidth="1"/>
    <col min="4" max="4" width="11.5546875" customWidth="1"/>
    <col min="5" max="5" width="31.109375" style="13" customWidth="1"/>
    <col min="6" max="6" width="8.88671875" bestFit="1" customWidth="1"/>
    <col min="7" max="7" width="7.6640625" bestFit="1" customWidth="1"/>
    <col min="8" max="8" width="10.33203125" customWidth="1"/>
    <col min="9" max="9" width="13.21875" customWidth="1"/>
    <col min="10" max="10" width="20.33203125" customWidth="1"/>
    <col min="11" max="11" width="20.21875" customWidth="1"/>
    <col min="12" max="12" width="19.44140625" style="32" customWidth="1"/>
  </cols>
  <sheetData>
    <row r="1" spans="1:12" x14ac:dyDescent="0.3">
      <c r="B1" s="18" t="s">
        <v>168</v>
      </c>
    </row>
    <row r="4" spans="1:12" ht="28.8" x14ac:dyDescent="0.3">
      <c r="A4" s="1" t="s">
        <v>0</v>
      </c>
      <c r="B4" s="1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3" t="s">
        <v>6</v>
      </c>
      <c r="H4" s="3" t="s">
        <v>158</v>
      </c>
      <c r="I4" s="3" t="s">
        <v>161</v>
      </c>
      <c r="J4" s="3" t="s">
        <v>162</v>
      </c>
      <c r="K4" s="3" t="s">
        <v>159</v>
      </c>
      <c r="L4" s="33" t="s">
        <v>160</v>
      </c>
    </row>
    <row r="5" spans="1:12" s="17" customFormat="1" ht="12" x14ac:dyDescent="0.25">
      <c r="A5" s="14">
        <v>1</v>
      </c>
      <c r="B5" s="14">
        <v>2</v>
      </c>
      <c r="C5" s="15" t="s">
        <v>163</v>
      </c>
      <c r="D5" s="14">
        <v>4</v>
      </c>
      <c r="E5" s="14">
        <v>5</v>
      </c>
      <c r="F5" s="14">
        <v>6</v>
      </c>
      <c r="G5" s="16">
        <v>7</v>
      </c>
      <c r="H5" s="16">
        <v>8</v>
      </c>
      <c r="I5" s="16">
        <v>9</v>
      </c>
      <c r="J5" s="42">
        <v>10</v>
      </c>
      <c r="K5" s="16">
        <v>11</v>
      </c>
      <c r="L5" s="34" t="s">
        <v>164</v>
      </c>
    </row>
    <row r="6" spans="1:12" ht="115.2" x14ac:dyDescent="0.3">
      <c r="A6" s="4">
        <v>1</v>
      </c>
      <c r="B6" s="6" t="s">
        <v>9</v>
      </c>
      <c r="C6" s="7" t="s">
        <v>10</v>
      </c>
      <c r="D6" s="24" t="s">
        <v>171</v>
      </c>
      <c r="E6" s="6"/>
      <c r="F6" s="7" t="s">
        <v>11</v>
      </c>
      <c r="G6" s="7" t="s">
        <v>12</v>
      </c>
      <c r="H6" s="7">
        <v>1</v>
      </c>
      <c r="I6" s="29" t="s">
        <v>172</v>
      </c>
      <c r="J6" s="37" t="s">
        <v>233</v>
      </c>
      <c r="K6" s="43">
        <v>24</v>
      </c>
      <c r="L6" s="35">
        <f>K6*H6</f>
        <v>24</v>
      </c>
    </row>
    <row r="7" spans="1:12" ht="72" x14ac:dyDescent="0.3">
      <c r="A7" s="4">
        <v>2</v>
      </c>
      <c r="B7" s="11" t="s">
        <v>13</v>
      </c>
      <c r="C7" s="8" t="s">
        <v>14</v>
      </c>
      <c r="D7" s="8" t="s">
        <v>15</v>
      </c>
      <c r="E7" s="9" t="s">
        <v>16</v>
      </c>
      <c r="F7" s="8">
        <v>250</v>
      </c>
      <c r="G7" s="8" t="s">
        <v>12</v>
      </c>
      <c r="H7" s="8">
        <v>1</v>
      </c>
      <c r="I7" s="25" t="s">
        <v>173</v>
      </c>
      <c r="J7" s="38" t="s">
        <v>234</v>
      </c>
      <c r="K7" s="43">
        <v>30</v>
      </c>
      <c r="L7" s="35">
        <f t="shared" ref="L7:L70" si="0">K7*H7</f>
        <v>30</v>
      </c>
    </row>
    <row r="8" spans="1:12" ht="57.6" x14ac:dyDescent="0.3">
      <c r="A8" s="4">
        <v>3</v>
      </c>
      <c r="B8" s="9" t="s">
        <v>21</v>
      </c>
      <c r="C8" s="8" t="s">
        <v>22</v>
      </c>
      <c r="D8" s="8" t="s">
        <v>15</v>
      </c>
      <c r="E8" s="9" t="s">
        <v>23</v>
      </c>
      <c r="F8" s="8">
        <v>500</v>
      </c>
      <c r="G8" s="8" t="s">
        <v>12</v>
      </c>
      <c r="H8" s="8">
        <v>1</v>
      </c>
      <c r="I8" s="25" t="s">
        <v>174</v>
      </c>
      <c r="J8" s="39" t="s">
        <v>235</v>
      </c>
      <c r="K8" s="43">
        <v>38</v>
      </c>
      <c r="L8" s="35">
        <f t="shared" si="0"/>
        <v>38</v>
      </c>
    </row>
    <row r="9" spans="1:12" ht="72" x14ac:dyDescent="0.3">
      <c r="A9" s="4">
        <v>4</v>
      </c>
      <c r="B9" s="9" t="s">
        <v>24</v>
      </c>
      <c r="C9" s="8" t="s">
        <v>25</v>
      </c>
      <c r="D9" s="8" t="s">
        <v>15</v>
      </c>
      <c r="E9" s="9"/>
      <c r="F9" s="8">
        <v>1000</v>
      </c>
      <c r="G9" s="8" t="s">
        <v>12</v>
      </c>
      <c r="H9" s="8">
        <v>6</v>
      </c>
      <c r="I9" s="25" t="s">
        <v>175</v>
      </c>
      <c r="J9" s="38" t="s">
        <v>234</v>
      </c>
      <c r="K9" s="43">
        <v>29.5</v>
      </c>
      <c r="L9" s="35">
        <f t="shared" si="0"/>
        <v>177</v>
      </c>
    </row>
    <row r="10" spans="1:12" ht="72" x14ac:dyDescent="0.3">
      <c r="A10" s="4">
        <v>5</v>
      </c>
      <c r="B10" s="9" t="s">
        <v>17</v>
      </c>
      <c r="C10" s="8" t="s">
        <v>18</v>
      </c>
      <c r="D10" s="8" t="s">
        <v>15</v>
      </c>
      <c r="E10" s="9"/>
      <c r="F10" s="8">
        <v>500</v>
      </c>
      <c r="G10" s="8" t="s">
        <v>12</v>
      </c>
      <c r="H10" s="8">
        <v>3</v>
      </c>
      <c r="I10" s="25" t="s">
        <v>176</v>
      </c>
      <c r="J10" s="38" t="s">
        <v>236</v>
      </c>
      <c r="K10" s="43">
        <v>7.5</v>
      </c>
      <c r="L10" s="35">
        <f t="shared" si="0"/>
        <v>22.5</v>
      </c>
    </row>
    <row r="11" spans="1:12" ht="57.6" x14ac:dyDescent="0.3">
      <c r="A11" s="4">
        <v>6</v>
      </c>
      <c r="B11" s="9" t="s">
        <v>19</v>
      </c>
      <c r="C11" s="8" t="s">
        <v>20</v>
      </c>
      <c r="D11" s="8" t="s">
        <v>15</v>
      </c>
      <c r="E11" s="9"/>
      <c r="F11" s="8">
        <v>100</v>
      </c>
      <c r="G11" s="8" t="s">
        <v>12</v>
      </c>
      <c r="H11" s="8">
        <v>1</v>
      </c>
      <c r="I11" s="25" t="s">
        <v>177</v>
      </c>
      <c r="J11" s="39" t="s">
        <v>237</v>
      </c>
      <c r="K11" s="43">
        <v>111</v>
      </c>
      <c r="L11" s="35">
        <f t="shared" si="0"/>
        <v>111</v>
      </c>
    </row>
    <row r="12" spans="1:12" ht="72" x14ac:dyDescent="0.3">
      <c r="A12" s="4">
        <v>7</v>
      </c>
      <c r="B12" s="9" t="s">
        <v>34</v>
      </c>
      <c r="C12" s="8" t="s">
        <v>35</v>
      </c>
      <c r="D12" s="8" t="s">
        <v>36</v>
      </c>
      <c r="E12" s="9"/>
      <c r="F12" s="8">
        <v>50</v>
      </c>
      <c r="G12" s="8" t="s">
        <v>12</v>
      </c>
      <c r="H12" s="8">
        <v>3</v>
      </c>
      <c r="I12" s="25" t="s">
        <v>178</v>
      </c>
      <c r="J12" s="38" t="s">
        <v>236</v>
      </c>
      <c r="K12" s="43">
        <v>12</v>
      </c>
      <c r="L12" s="35">
        <f t="shared" si="0"/>
        <v>36</v>
      </c>
    </row>
    <row r="13" spans="1:12" ht="57.6" x14ac:dyDescent="0.3">
      <c r="A13" s="4">
        <v>8</v>
      </c>
      <c r="B13" s="9" t="s">
        <v>26</v>
      </c>
      <c r="C13" s="8" t="s">
        <v>27</v>
      </c>
      <c r="D13" s="8" t="s">
        <v>7</v>
      </c>
      <c r="E13" s="9" t="s">
        <v>28</v>
      </c>
      <c r="F13" s="8">
        <v>1000</v>
      </c>
      <c r="G13" s="8" t="s">
        <v>12</v>
      </c>
      <c r="H13" s="8">
        <v>2</v>
      </c>
      <c r="I13" s="25" t="s">
        <v>179</v>
      </c>
      <c r="J13" s="39" t="s">
        <v>238</v>
      </c>
      <c r="K13" s="43">
        <v>42</v>
      </c>
      <c r="L13" s="35">
        <f t="shared" si="0"/>
        <v>84</v>
      </c>
    </row>
    <row r="14" spans="1:12" ht="28.8" x14ac:dyDescent="0.3">
      <c r="A14" s="4">
        <v>9</v>
      </c>
      <c r="B14" s="9" t="s">
        <v>31</v>
      </c>
      <c r="C14" s="50">
        <v>2139594</v>
      </c>
      <c r="D14" s="8" t="s">
        <v>7</v>
      </c>
      <c r="E14" s="9"/>
      <c r="F14" s="8">
        <v>100</v>
      </c>
      <c r="G14" s="8" t="s">
        <v>12</v>
      </c>
      <c r="H14" s="8">
        <v>1</v>
      </c>
      <c r="I14" s="26" t="s">
        <v>180</v>
      </c>
      <c r="J14" s="38" t="s">
        <v>239</v>
      </c>
      <c r="K14" s="43">
        <v>15</v>
      </c>
      <c r="L14" s="35">
        <f t="shared" si="0"/>
        <v>15</v>
      </c>
    </row>
    <row r="15" spans="1:12" ht="72" x14ac:dyDescent="0.3">
      <c r="A15" s="4">
        <v>10</v>
      </c>
      <c r="B15" s="9" t="s">
        <v>32</v>
      </c>
      <c r="C15" s="8" t="s">
        <v>33</v>
      </c>
      <c r="D15" s="8" t="s">
        <v>7</v>
      </c>
      <c r="E15" s="9"/>
      <c r="F15" s="8">
        <v>500</v>
      </c>
      <c r="G15" s="8" t="s">
        <v>12</v>
      </c>
      <c r="H15" s="8">
        <v>1</v>
      </c>
      <c r="I15" s="26">
        <v>470735</v>
      </c>
      <c r="J15" s="38" t="s">
        <v>234</v>
      </c>
      <c r="K15" s="43">
        <v>42.2</v>
      </c>
      <c r="L15" s="35">
        <f t="shared" si="0"/>
        <v>42.2</v>
      </c>
    </row>
    <row r="16" spans="1:12" ht="72" x14ac:dyDescent="0.3">
      <c r="A16" s="4">
        <v>11</v>
      </c>
      <c r="B16" s="9" t="s">
        <v>29</v>
      </c>
      <c r="C16" s="8" t="s">
        <v>30</v>
      </c>
      <c r="D16" s="8" t="s">
        <v>7</v>
      </c>
      <c r="E16" s="9"/>
      <c r="F16" s="8">
        <v>500</v>
      </c>
      <c r="G16" s="8" t="s">
        <v>12</v>
      </c>
      <c r="H16" s="8">
        <v>1</v>
      </c>
      <c r="I16" s="26">
        <v>471176</v>
      </c>
      <c r="J16" s="38" t="s">
        <v>234</v>
      </c>
      <c r="K16" s="43">
        <v>23</v>
      </c>
      <c r="L16" s="35">
        <f t="shared" si="0"/>
        <v>23</v>
      </c>
    </row>
    <row r="17" spans="1:12" ht="72" x14ac:dyDescent="0.3">
      <c r="A17" s="4">
        <v>12</v>
      </c>
      <c r="B17" s="9" t="s">
        <v>131</v>
      </c>
      <c r="C17" s="8" t="s">
        <v>132</v>
      </c>
      <c r="D17" s="8" t="s">
        <v>7</v>
      </c>
      <c r="E17" s="9"/>
      <c r="F17" s="8">
        <v>1000</v>
      </c>
      <c r="G17" s="8" t="s">
        <v>12</v>
      </c>
      <c r="H17" s="8">
        <v>1</v>
      </c>
      <c r="I17" s="26">
        <v>460159</v>
      </c>
      <c r="J17" s="38" t="s">
        <v>234</v>
      </c>
      <c r="K17" s="43">
        <v>75.5</v>
      </c>
      <c r="L17" s="35">
        <f t="shared" si="0"/>
        <v>75.5</v>
      </c>
    </row>
    <row r="18" spans="1:12" ht="57.6" x14ac:dyDescent="0.3">
      <c r="A18" s="4">
        <v>13</v>
      </c>
      <c r="B18" s="9" t="s">
        <v>42</v>
      </c>
      <c r="C18" s="8" t="s">
        <v>43</v>
      </c>
      <c r="D18" s="8" t="s">
        <v>39</v>
      </c>
      <c r="E18" s="9"/>
      <c r="F18" s="8">
        <v>500</v>
      </c>
      <c r="G18" s="8" t="s">
        <v>12</v>
      </c>
      <c r="H18" s="8">
        <v>1</v>
      </c>
      <c r="I18" s="26">
        <v>424185000</v>
      </c>
      <c r="J18" s="39" t="s">
        <v>240</v>
      </c>
      <c r="K18" s="43">
        <v>46</v>
      </c>
      <c r="L18" s="35">
        <f t="shared" si="0"/>
        <v>46</v>
      </c>
    </row>
    <row r="19" spans="1:12" ht="72" x14ac:dyDescent="0.3">
      <c r="A19" s="4">
        <v>14</v>
      </c>
      <c r="B19" s="9" t="s">
        <v>37</v>
      </c>
      <c r="C19" s="8" t="s">
        <v>38</v>
      </c>
      <c r="D19" s="8" t="s">
        <v>39</v>
      </c>
      <c r="E19" s="9"/>
      <c r="F19" s="8">
        <v>500</v>
      </c>
      <c r="G19" s="8" t="s">
        <v>12</v>
      </c>
      <c r="H19" s="8">
        <v>1</v>
      </c>
      <c r="I19" s="26">
        <v>478536</v>
      </c>
      <c r="J19" s="38" t="s">
        <v>234</v>
      </c>
      <c r="K19" s="43">
        <v>18.5</v>
      </c>
      <c r="L19" s="35">
        <f t="shared" si="0"/>
        <v>18.5</v>
      </c>
    </row>
    <row r="20" spans="1:12" ht="28.8" x14ac:dyDescent="0.3">
      <c r="A20" s="4">
        <v>15</v>
      </c>
      <c r="B20" s="9" t="s">
        <v>40</v>
      </c>
      <c r="C20" s="8" t="s">
        <v>41</v>
      </c>
      <c r="D20" s="8" t="s">
        <v>39</v>
      </c>
      <c r="E20" s="9"/>
      <c r="F20" s="8">
        <v>500</v>
      </c>
      <c r="G20" s="8" t="s">
        <v>12</v>
      </c>
      <c r="H20" s="8">
        <v>2</v>
      </c>
      <c r="I20" s="30" t="s">
        <v>181</v>
      </c>
      <c r="J20" s="40" t="s">
        <v>241</v>
      </c>
      <c r="K20" s="43">
        <v>130</v>
      </c>
      <c r="L20" s="35">
        <f t="shared" si="0"/>
        <v>260</v>
      </c>
    </row>
    <row r="21" spans="1:12" ht="72" x14ac:dyDescent="0.3">
      <c r="A21" s="4">
        <v>16</v>
      </c>
      <c r="B21" s="9" t="s">
        <v>47</v>
      </c>
      <c r="C21" s="8" t="s">
        <v>48</v>
      </c>
      <c r="D21" s="8" t="s">
        <v>46</v>
      </c>
      <c r="E21" s="9"/>
      <c r="F21" s="8">
        <v>250</v>
      </c>
      <c r="G21" s="8" t="s">
        <v>12</v>
      </c>
      <c r="H21" s="8">
        <v>1</v>
      </c>
      <c r="I21" s="26" t="s">
        <v>182</v>
      </c>
      <c r="J21" s="38" t="s">
        <v>236</v>
      </c>
      <c r="K21" s="43">
        <v>50</v>
      </c>
      <c r="L21" s="35">
        <f t="shared" si="0"/>
        <v>50</v>
      </c>
    </row>
    <row r="22" spans="1:12" ht="72" x14ac:dyDescent="0.3">
      <c r="A22" s="4">
        <v>17</v>
      </c>
      <c r="B22" s="9" t="s">
        <v>49</v>
      </c>
      <c r="C22" s="8" t="s">
        <v>50</v>
      </c>
      <c r="D22" s="21">
        <v>0.98</v>
      </c>
      <c r="E22" s="9"/>
      <c r="F22" s="8">
        <v>100</v>
      </c>
      <c r="G22" s="8" t="s">
        <v>12</v>
      </c>
      <c r="H22" s="8">
        <v>1</v>
      </c>
      <c r="I22" s="26" t="s">
        <v>183</v>
      </c>
      <c r="J22" s="38" t="s">
        <v>242</v>
      </c>
      <c r="K22" s="43">
        <v>72.400000000000006</v>
      </c>
      <c r="L22" s="35">
        <f t="shared" si="0"/>
        <v>72.400000000000006</v>
      </c>
    </row>
    <row r="23" spans="1:12" ht="72" x14ac:dyDescent="0.3">
      <c r="A23" s="4">
        <v>18</v>
      </c>
      <c r="B23" s="9" t="s">
        <v>44</v>
      </c>
      <c r="C23" s="8" t="s">
        <v>45</v>
      </c>
      <c r="D23" s="22">
        <v>0.98499999999999999</v>
      </c>
      <c r="E23" s="9"/>
      <c r="F23" s="8">
        <v>50</v>
      </c>
      <c r="G23" s="8" t="s">
        <v>12</v>
      </c>
      <c r="H23" s="8">
        <v>1</v>
      </c>
      <c r="I23" s="26" t="s">
        <v>184</v>
      </c>
      <c r="J23" s="38" t="s">
        <v>236</v>
      </c>
      <c r="K23" s="43">
        <v>140.30000000000001</v>
      </c>
      <c r="L23" s="35">
        <f t="shared" si="0"/>
        <v>140.30000000000001</v>
      </c>
    </row>
    <row r="24" spans="1:12" ht="72" x14ac:dyDescent="0.3">
      <c r="A24" s="4">
        <v>19</v>
      </c>
      <c r="B24" s="9" t="s">
        <v>93</v>
      </c>
      <c r="C24" s="8" t="s">
        <v>94</v>
      </c>
      <c r="D24" s="8" t="s">
        <v>53</v>
      </c>
      <c r="E24" s="9"/>
      <c r="F24" s="8">
        <v>500</v>
      </c>
      <c r="G24" s="8" t="s">
        <v>12</v>
      </c>
      <c r="H24" s="8">
        <v>2</v>
      </c>
      <c r="I24" s="25" t="s">
        <v>185</v>
      </c>
      <c r="J24" s="41" t="s">
        <v>234</v>
      </c>
      <c r="K24" s="43">
        <v>22</v>
      </c>
      <c r="L24" s="35">
        <f t="shared" si="0"/>
        <v>44</v>
      </c>
    </row>
    <row r="25" spans="1:12" ht="72" x14ac:dyDescent="0.3">
      <c r="A25" s="4">
        <v>20</v>
      </c>
      <c r="B25" s="9" t="s">
        <v>58</v>
      </c>
      <c r="C25" s="8" t="s">
        <v>59</v>
      </c>
      <c r="D25" s="8" t="s">
        <v>53</v>
      </c>
      <c r="E25" s="9" t="s">
        <v>60</v>
      </c>
      <c r="F25" s="8">
        <v>1000</v>
      </c>
      <c r="G25" s="8" t="s">
        <v>12</v>
      </c>
      <c r="H25" s="8">
        <v>1</v>
      </c>
      <c r="I25" s="25" t="s">
        <v>186</v>
      </c>
      <c r="J25" s="38" t="s">
        <v>236</v>
      </c>
      <c r="K25" s="43">
        <v>8</v>
      </c>
      <c r="L25" s="35">
        <f t="shared" si="0"/>
        <v>8</v>
      </c>
    </row>
    <row r="26" spans="1:12" ht="72" x14ac:dyDescent="0.3">
      <c r="A26" s="4">
        <v>21</v>
      </c>
      <c r="B26" s="9" t="s">
        <v>56</v>
      </c>
      <c r="C26" s="8" t="s">
        <v>57</v>
      </c>
      <c r="D26" s="8" t="s">
        <v>53</v>
      </c>
      <c r="E26" s="9"/>
      <c r="F26" s="8">
        <v>500</v>
      </c>
      <c r="G26" s="8" t="s">
        <v>12</v>
      </c>
      <c r="H26" s="8">
        <v>1</v>
      </c>
      <c r="I26" s="25" t="s">
        <v>187</v>
      </c>
      <c r="J26" s="38" t="s">
        <v>234</v>
      </c>
      <c r="K26" s="43">
        <v>63</v>
      </c>
      <c r="L26" s="35">
        <f t="shared" si="0"/>
        <v>63</v>
      </c>
    </row>
    <row r="27" spans="1:12" ht="72" x14ac:dyDescent="0.3">
      <c r="A27" s="4">
        <v>22</v>
      </c>
      <c r="B27" s="9" t="s">
        <v>87</v>
      </c>
      <c r="C27" s="8" t="s">
        <v>88</v>
      </c>
      <c r="D27" s="8" t="s">
        <v>53</v>
      </c>
      <c r="E27" s="9"/>
      <c r="F27" s="8">
        <v>500</v>
      </c>
      <c r="G27" s="8" t="s">
        <v>12</v>
      </c>
      <c r="H27" s="8">
        <v>4</v>
      </c>
      <c r="I27" s="25" t="s">
        <v>188</v>
      </c>
      <c r="J27" s="38" t="s">
        <v>234</v>
      </c>
      <c r="K27" s="43">
        <v>54</v>
      </c>
      <c r="L27" s="35">
        <f t="shared" si="0"/>
        <v>216</v>
      </c>
    </row>
    <row r="28" spans="1:12" ht="72" x14ac:dyDescent="0.3">
      <c r="A28" s="4">
        <v>23</v>
      </c>
      <c r="B28" s="9" t="s">
        <v>73</v>
      </c>
      <c r="C28" s="8" t="s">
        <v>74</v>
      </c>
      <c r="D28" s="8" t="s">
        <v>53</v>
      </c>
      <c r="E28" s="9"/>
      <c r="F28" s="8">
        <v>500</v>
      </c>
      <c r="G28" s="8" t="s">
        <v>12</v>
      </c>
      <c r="H28" s="8">
        <v>3</v>
      </c>
      <c r="I28" s="25" t="s">
        <v>189</v>
      </c>
      <c r="J28" s="38" t="s">
        <v>234</v>
      </c>
      <c r="K28" s="43">
        <v>55</v>
      </c>
      <c r="L28" s="35">
        <f t="shared" si="0"/>
        <v>165</v>
      </c>
    </row>
    <row r="29" spans="1:12" ht="43.2" x14ac:dyDescent="0.3">
      <c r="A29" s="4">
        <v>24</v>
      </c>
      <c r="B29" s="9" t="s">
        <v>61</v>
      </c>
      <c r="C29" s="8" t="s">
        <v>62</v>
      </c>
      <c r="D29" s="8" t="s">
        <v>53</v>
      </c>
      <c r="E29" s="9"/>
      <c r="F29" s="8">
        <v>500</v>
      </c>
      <c r="G29" s="8" t="s">
        <v>12</v>
      </c>
      <c r="H29" s="8">
        <v>1</v>
      </c>
      <c r="I29" s="27" t="s">
        <v>190</v>
      </c>
      <c r="J29" s="38" t="s">
        <v>243</v>
      </c>
      <c r="K29" s="43">
        <v>37</v>
      </c>
      <c r="L29" s="35">
        <f t="shared" si="0"/>
        <v>37</v>
      </c>
    </row>
    <row r="30" spans="1:12" ht="72" x14ac:dyDescent="0.3">
      <c r="A30" s="4">
        <v>25</v>
      </c>
      <c r="B30" s="9" t="s">
        <v>54</v>
      </c>
      <c r="C30" s="8" t="s">
        <v>55</v>
      </c>
      <c r="D30" s="8" t="s">
        <v>53</v>
      </c>
      <c r="E30" s="9"/>
      <c r="F30" s="8">
        <v>1000</v>
      </c>
      <c r="G30" s="8" t="s">
        <v>12</v>
      </c>
      <c r="H30" s="8">
        <v>1</v>
      </c>
      <c r="I30" s="25" t="s">
        <v>191</v>
      </c>
      <c r="J30" s="38" t="s">
        <v>236</v>
      </c>
      <c r="K30" s="43">
        <v>9.5</v>
      </c>
      <c r="L30" s="35">
        <f t="shared" si="0"/>
        <v>9.5</v>
      </c>
    </row>
    <row r="31" spans="1:12" ht="72" x14ac:dyDescent="0.3">
      <c r="A31" s="4">
        <v>26</v>
      </c>
      <c r="B31" s="9" t="s">
        <v>85</v>
      </c>
      <c r="C31" s="8" t="s">
        <v>86</v>
      </c>
      <c r="D31" s="8" t="s">
        <v>53</v>
      </c>
      <c r="E31" s="9"/>
      <c r="F31" s="8">
        <v>500</v>
      </c>
      <c r="G31" s="8" t="s">
        <v>12</v>
      </c>
      <c r="H31" s="8">
        <v>3</v>
      </c>
      <c r="I31" s="25" t="s">
        <v>192</v>
      </c>
      <c r="J31" s="38" t="s">
        <v>236</v>
      </c>
      <c r="K31" s="43">
        <v>78</v>
      </c>
      <c r="L31" s="35">
        <f t="shared" si="0"/>
        <v>234</v>
      </c>
    </row>
    <row r="32" spans="1:12" ht="72" x14ac:dyDescent="0.3">
      <c r="A32" s="4">
        <v>27</v>
      </c>
      <c r="B32" s="9" t="s">
        <v>71</v>
      </c>
      <c r="C32" s="8" t="s">
        <v>72</v>
      </c>
      <c r="D32" s="8" t="s">
        <v>53</v>
      </c>
      <c r="E32" s="9"/>
      <c r="F32" s="8">
        <v>1000</v>
      </c>
      <c r="G32" s="8" t="s">
        <v>12</v>
      </c>
      <c r="H32" s="8">
        <v>13</v>
      </c>
      <c r="I32" s="25" t="s">
        <v>193</v>
      </c>
      <c r="J32" s="38" t="s">
        <v>236</v>
      </c>
      <c r="K32" s="43">
        <v>5</v>
      </c>
      <c r="L32" s="35">
        <f t="shared" si="0"/>
        <v>65</v>
      </c>
    </row>
    <row r="33" spans="1:12" ht="72" x14ac:dyDescent="0.3">
      <c r="A33" s="4">
        <v>28</v>
      </c>
      <c r="B33" s="9" t="s">
        <v>95</v>
      </c>
      <c r="C33" s="8" t="s">
        <v>96</v>
      </c>
      <c r="D33" s="8" t="s">
        <v>53</v>
      </c>
      <c r="E33" s="9"/>
      <c r="F33" s="8">
        <v>500</v>
      </c>
      <c r="G33" s="8" t="s">
        <v>12</v>
      </c>
      <c r="H33" s="8">
        <v>2</v>
      </c>
      <c r="I33" s="25" t="s">
        <v>194</v>
      </c>
      <c r="J33" s="38" t="s">
        <v>236</v>
      </c>
      <c r="K33" s="43">
        <v>14.5</v>
      </c>
      <c r="L33" s="35">
        <f t="shared" si="0"/>
        <v>29</v>
      </c>
    </row>
    <row r="34" spans="1:12" ht="72" x14ac:dyDescent="0.3">
      <c r="A34" s="4">
        <v>29</v>
      </c>
      <c r="B34" s="9" t="s">
        <v>51</v>
      </c>
      <c r="C34" s="8" t="s">
        <v>52</v>
      </c>
      <c r="D34" s="8" t="s">
        <v>53</v>
      </c>
      <c r="E34" s="9"/>
      <c r="F34" s="8">
        <v>500</v>
      </c>
      <c r="G34" s="8" t="s">
        <v>12</v>
      </c>
      <c r="H34" s="8">
        <v>1</v>
      </c>
      <c r="I34" s="25" t="s">
        <v>195</v>
      </c>
      <c r="J34" s="38" t="s">
        <v>236</v>
      </c>
      <c r="K34" s="43">
        <v>6.5</v>
      </c>
      <c r="L34" s="35">
        <f t="shared" si="0"/>
        <v>6.5</v>
      </c>
    </row>
    <row r="35" spans="1:12" ht="57.6" x14ac:dyDescent="0.3">
      <c r="A35" s="4">
        <v>30</v>
      </c>
      <c r="B35" s="9" t="s">
        <v>77</v>
      </c>
      <c r="C35" s="8" t="s">
        <v>78</v>
      </c>
      <c r="D35" s="8" t="s">
        <v>53</v>
      </c>
      <c r="E35" s="9"/>
      <c r="F35" s="8">
        <v>500</v>
      </c>
      <c r="G35" s="8" t="s">
        <v>12</v>
      </c>
      <c r="H35" s="8">
        <v>2</v>
      </c>
      <c r="I35" s="25" t="s">
        <v>196</v>
      </c>
      <c r="J35" s="39" t="s">
        <v>244</v>
      </c>
      <c r="K35" s="43">
        <v>83</v>
      </c>
      <c r="L35" s="35">
        <f t="shared" si="0"/>
        <v>166</v>
      </c>
    </row>
    <row r="36" spans="1:12" ht="57.6" x14ac:dyDescent="0.3">
      <c r="A36" s="4">
        <v>31</v>
      </c>
      <c r="B36" s="9" t="s">
        <v>66</v>
      </c>
      <c r="C36" s="8" t="s">
        <v>67</v>
      </c>
      <c r="D36" s="8" t="s">
        <v>53</v>
      </c>
      <c r="E36" s="9" t="s">
        <v>68</v>
      </c>
      <c r="F36" s="8">
        <v>500</v>
      </c>
      <c r="G36" s="8" t="s">
        <v>12</v>
      </c>
      <c r="H36" s="8">
        <v>1</v>
      </c>
      <c r="I36" s="25" t="s">
        <v>197</v>
      </c>
      <c r="J36" s="39" t="s">
        <v>245</v>
      </c>
      <c r="K36" s="43">
        <v>207</v>
      </c>
      <c r="L36" s="35">
        <f t="shared" si="0"/>
        <v>207</v>
      </c>
    </row>
    <row r="37" spans="1:12" ht="43.2" x14ac:dyDescent="0.3">
      <c r="A37" s="4">
        <v>32</v>
      </c>
      <c r="B37" s="9" t="s">
        <v>64</v>
      </c>
      <c r="C37" s="8" t="s">
        <v>65</v>
      </c>
      <c r="D37" s="8" t="s">
        <v>53</v>
      </c>
      <c r="E37" s="9"/>
      <c r="F37" s="8">
        <v>100</v>
      </c>
      <c r="G37" s="8" t="s">
        <v>12</v>
      </c>
      <c r="H37" s="8">
        <v>2</v>
      </c>
      <c r="I37" s="25" t="s">
        <v>198</v>
      </c>
      <c r="J37" s="38" t="s">
        <v>246</v>
      </c>
      <c r="K37" s="43">
        <v>32.4</v>
      </c>
      <c r="L37" s="35">
        <f t="shared" si="0"/>
        <v>64.8</v>
      </c>
    </row>
    <row r="38" spans="1:12" ht="72" x14ac:dyDescent="0.3">
      <c r="A38" s="4">
        <v>33</v>
      </c>
      <c r="B38" s="9" t="s">
        <v>79</v>
      </c>
      <c r="C38" s="8" t="s">
        <v>80</v>
      </c>
      <c r="D38" s="8" t="s">
        <v>53</v>
      </c>
      <c r="E38" s="9"/>
      <c r="F38" s="8">
        <v>500</v>
      </c>
      <c r="G38" s="8" t="s">
        <v>12</v>
      </c>
      <c r="H38" s="8">
        <v>1</v>
      </c>
      <c r="I38" s="25" t="s">
        <v>199</v>
      </c>
      <c r="J38" s="38" t="s">
        <v>236</v>
      </c>
      <c r="K38" s="43">
        <v>8</v>
      </c>
      <c r="L38" s="35">
        <f t="shared" si="0"/>
        <v>8</v>
      </c>
    </row>
    <row r="39" spans="1:12" ht="43.2" x14ac:dyDescent="0.3">
      <c r="A39" s="4">
        <v>34</v>
      </c>
      <c r="B39" s="9" t="s">
        <v>81</v>
      </c>
      <c r="C39" s="8" t="s">
        <v>82</v>
      </c>
      <c r="D39" s="8" t="s">
        <v>53</v>
      </c>
      <c r="E39" s="9"/>
      <c r="F39" s="8">
        <v>250</v>
      </c>
      <c r="G39" s="8" t="s">
        <v>12</v>
      </c>
      <c r="H39" s="8">
        <v>1</v>
      </c>
      <c r="I39" s="26" t="s">
        <v>200</v>
      </c>
      <c r="J39" s="38" t="s">
        <v>247</v>
      </c>
      <c r="K39" s="43">
        <v>39</v>
      </c>
      <c r="L39" s="35">
        <f t="shared" si="0"/>
        <v>39</v>
      </c>
    </row>
    <row r="40" spans="1:12" ht="72" x14ac:dyDescent="0.3">
      <c r="A40" s="4">
        <v>35</v>
      </c>
      <c r="B40" s="9" t="s">
        <v>63</v>
      </c>
      <c r="C40" s="8" t="s">
        <v>38</v>
      </c>
      <c r="D40" s="8" t="s">
        <v>53</v>
      </c>
      <c r="E40" s="9"/>
      <c r="F40" s="8">
        <v>1000</v>
      </c>
      <c r="G40" s="8" t="s">
        <v>12</v>
      </c>
      <c r="H40" s="8">
        <v>4</v>
      </c>
      <c r="I40" s="25" t="s">
        <v>201</v>
      </c>
      <c r="J40" s="38" t="s">
        <v>242</v>
      </c>
      <c r="K40" s="43">
        <v>13</v>
      </c>
      <c r="L40" s="35">
        <f t="shared" si="0"/>
        <v>52</v>
      </c>
    </row>
    <row r="41" spans="1:12" ht="72" x14ac:dyDescent="0.3">
      <c r="A41" s="4">
        <v>36</v>
      </c>
      <c r="B41" s="9" t="s">
        <v>69</v>
      </c>
      <c r="C41" s="8" t="s">
        <v>70</v>
      </c>
      <c r="D41" s="8" t="s">
        <v>53</v>
      </c>
      <c r="E41" s="9"/>
      <c r="F41" s="8">
        <v>1000</v>
      </c>
      <c r="G41" s="8" t="s">
        <v>12</v>
      </c>
      <c r="H41" s="8">
        <v>8</v>
      </c>
      <c r="I41" s="25" t="s">
        <v>202</v>
      </c>
      <c r="J41" s="38" t="s">
        <v>236</v>
      </c>
      <c r="K41" s="43">
        <v>6</v>
      </c>
      <c r="L41" s="35">
        <f t="shared" si="0"/>
        <v>48</v>
      </c>
    </row>
    <row r="42" spans="1:12" ht="72" x14ac:dyDescent="0.3">
      <c r="A42" s="4">
        <v>37</v>
      </c>
      <c r="B42" s="9" t="s">
        <v>83</v>
      </c>
      <c r="C42" s="8" t="s">
        <v>84</v>
      </c>
      <c r="D42" s="8" t="s">
        <v>53</v>
      </c>
      <c r="E42" s="9"/>
      <c r="F42" s="8">
        <v>1000</v>
      </c>
      <c r="G42" s="8" t="s">
        <v>12</v>
      </c>
      <c r="H42" s="8">
        <v>19</v>
      </c>
      <c r="I42" s="25" t="s">
        <v>203</v>
      </c>
      <c r="J42" s="38" t="s">
        <v>236</v>
      </c>
      <c r="K42" s="43">
        <v>5.5</v>
      </c>
      <c r="L42" s="35">
        <f t="shared" si="0"/>
        <v>104.5</v>
      </c>
    </row>
    <row r="43" spans="1:12" ht="72" x14ac:dyDescent="0.3">
      <c r="A43" s="4">
        <v>38</v>
      </c>
      <c r="B43" s="9" t="s">
        <v>75</v>
      </c>
      <c r="C43" s="8" t="s">
        <v>76</v>
      </c>
      <c r="D43" s="8" t="s">
        <v>53</v>
      </c>
      <c r="E43" s="9"/>
      <c r="F43" s="8">
        <v>250</v>
      </c>
      <c r="G43" s="8" t="s">
        <v>12</v>
      </c>
      <c r="H43" s="8">
        <v>1</v>
      </c>
      <c r="I43" s="25" t="s">
        <v>204</v>
      </c>
      <c r="J43" s="38" t="s">
        <v>234</v>
      </c>
      <c r="K43" s="43">
        <v>23.5</v>
      </c>
      <c r="L43" s="35">
        <f t="shared" si="0"/>
        <v>23.5</v>
      </c>
    </row>
    <row r="44" spans="1:12" ht="57.6" x14ac:dyDescent="0.3">
      <c r="A44" s="4">
        <v>39</v>
      </c>
      <c r="B44" s="9" t="s">
        <v>89</v>
      </c>
      <c r="C44" s="8" t="s">
        <v>90</v>
      </c>
      <c r="D44" s="8" t="s">
        <v>53</v>
      </c>
      <c r="E44" s="9"/>
      <c r="F44" s="8">
        <v>1000</v>
      </c>
      <c r="G44" s="8" t="s">
        <v>12</v>
      </c>
      <c r="H44" s="8">
        <v>1</v>
      </c>
      <c r="I44" s="25" t="s">
        <v>205</v>
      </c>
      <c r="J44" s="39" t="s">
        <v>248</v>
      </c>
      <c r="K44" s="43">
        <v>38</v>
      </c>
      <c r="L44" s="35">
        <f t="shared" si="0"/>
        <v>38</v>
      </c>
    </row>
    <row r="45" spans="1:12" ht="72" x14ac:dyDescent="0.3">
      <c r="A45" s="4">
        <v>40</v>
      </c>
      <c r="B45" s="9" t="s">
        <v>91</v>
      </c>
      <c r="C45" s="8" t="s">
        <v>92</v>
      </c>
      <c r="D45" s="8" t="s">
        <v>53</v>
      </c>
      <c r="E45" s="9"/>
      <c r="F45" s="8">
        <v>250</v>
      </c>
      <c r="G45" s="8" t="s">
        <v>12</v>
      </c>
      <c r="H45" s="8">
        <v>2</v>
      </c>
      <c r="I45" s="25" t="s">
        <v>206</v>
      </c>
      <c r="J45" s="38" t="s">
        <v>242</v>
      </c>
      <c r="K45" s="43">
        <v>20.3</v>
      </c>
      <c r="L45" s="35">
        <f t="shared" si="0"/>
        <v>40.6</v>
      </c>
    </row>
    <row r="46" spans="1:12" ht="72" x14ac:dyDescent="0.3">
      <c r="A46" s="4">
        <v>41</v>
      </c>
      <c r="B46" s="9" t="s">
        <v>97</v>
      </c>
      <c r="C46" s="8" t="s">
        <v>98</v>
      </c>
      <c r="D46" s="8" t="s">
        <v>99</v>
      </c>
      <c r="E46" s="9"/>
      <c r="F46" s="8">
        <v>500</v>
      </c>
      <c r="G46" s="8" t="s">
        <v>12</v>
      </c>
      <c r="H46" s="8">
        <v>2</v>
      </c>
      <c r="I46" s="26" t="s">
        <v>207</v>
      </c>
      <c r="J46" s="38" t="s">
        <v>242</v>
      </c>
      <c r="K46" s="43">
        <v>55</v>
      </c>
      <c r="L46" s="35">
        <f t="shared" si="0"/>
        <v>110</v>
      </c>
    </row>
    <row r="47" spans="1:12" ht="72" x14ac:dyDescent="0.3">
      <c r="A47" s="4">
        <v>42</v>
      </c>
      <c r="B47" s="11" t="s">
        <v>100</v>
      </c>
      <c r="C47" s="8" t="s">
        <v>101</v>
      </c>
      <c r="D47" s="8" t="s">
        <v>102</v>
      </c>
      <c r="E47" s="9"/>
      <c r="F47" s="8">
        <v>500</v>
      </c>
      <c r="G47" s="8" t="s">
        <v>12</v>
      </c>
      <c r="H47" s="8">
        <v>5</v>
      </c>
      <c r="I47" s="25" t="s">
        <v>208</v>
      </c>
      <c r="J47" s="38" t="s">
        <v>234</v>
      </c>
      <c r="K47" s="43">
        <v>60.3</v>
      </c>
      <c r="L47" s="35">
        <f t="shared" si="0"/>
        <v>301.5</v>
      </c>
    </row>
    <row r="48" spans="1:12" ht="43.2" x14ac:dyDescent="0.3">
      <c r="A48" s="4">
        <v>43</v>
      </c>
      <c r="B48" s="11" t="s">
        <v>103</v>
      </c>
      <c r="C48" s="8" t="s">
        <v>104</v>
      </c>
      <c r="D48" s="8" t="s">
        <v>102</v>
      </c>
      <c r="E48" s="9"/>
      <c r="F48" s="8">
        <v>100</v>
      </c>
      <c r="G48" s="8" t="s">
        <v>12</v>
      </c>
      <c r="H48" s="8">
        <v>1</v>
      </c>
      <c r="I48" s="25" t="s">
        <v>209</v>
      </c>
      <c r="J48" s="38" t="s">
        <v>249</v>
      </c>
      <c r="K48" s="43">
        <v>22</v>
      </c>
      <c r="L48" s="35">
        <f t="shared" si="0"/>
        <v>22</v>
      </c>
    </row>
    <row r="49" spans="1:12" ht="72" x14ac:dyDescent="0.3">
      <c r="A49" s="4">
        <v>44</v>
      </c>
      <c r="B49" s="9" t="s">
        <v>105</v>
      </c>
      <c r="C49" s="8" t="s">
        <v>106</v>
      </c>
      <c r="D49" s="8" t="s">
        <v>107</v>
      </c>
      <c r="E49" s="9"/>
      <c r="F49" s="8">
        <v>500</v>
      </c>
      <c r="G49" s="8" t="s">
        <v>12</v>
      </c>
      <c r="H49" s="8">
        <v>3</v>
      </c>
      <c r="I49" s="25" t="s">
        <v>210</v>
      </c>
      <c r="J49" s="38" t="s">
        <v>234</v>
      </c>
      <c r="K49" s="43">
        <v>16</v>
      </c>
      <c r="L49" s="35">
        <f t="shared" si="0"/>
        <v>48</v>
      </c>
    </row>
    <row r="50" spans="1:12" ht="57.6" x14ac:dyDescent="0.3">
      <c r="A50" s="4">
        <v>45</v>
      </c>
      <c r="B50" s="9" t="s">
        <v>108</v>
      </c>
      <c r="C50" s="8" t="s">
        <v>109</v>
      </c>
      <c r="D50" s="8" t="s">
        <v>107</v>
      </c>
      <c r="E50" s="9"/>
      <c r="F50" s="8">
        <v>500</v>
      </c>
      <c r="G50" s="8" t="s">
        <v>12</v>
      </c>
      <c r="H50" s="8">
        <v>1</v>
      </c>
      <c r="I50" s="25" t="s">
        <v>211</v>
      </c>
      <c r="J50" s="39" t="s">
        <v>250</v>
      </c>
      <c r="K50" s="43">
        <v>60</v>
      </c>
      <c r="L50" s="35">
        <f t="shared" si="0"/>
        <v>60</v>
      </c>
    </row>
    <row r="51" spans="1:12" ht="57.6" x14ac:dyDescent="0.3">
      <c r="A51" s="4">
        <v>46</v>
      </c>
      <c r="B51" s="9" t="s">
        <v>110</v>
      </c>
      <c r="C51" s="8" t="s">
        <v>111</v>
      </c>
      <c r="D51" s="8" t="s">
        <v>107</v>
      </c>
      <c r="E51" s="9"/>
      <c r="F51" s="8">
        <v>500</v>
      </c>
      <c r="G51" s="8" t="s">
        <v>12</v>
      </c>
      <c r="H51" s="8">
        <v>1</v>
      </c>
      <c r="I51" s="25" t="s">
        <v>212</v>
      </c>
      <c r="J51" s="39" t="s">
        <v>251</v>
      </c>
      <c r="K51" s="43">
        <v>54.7</v>
      </c>
      <c r="L51" s="35">
        <f t="shared" si="0"/>
        <v>54.7</v>
      </c>
    </row>
    <row r="52" spans="1:12" ht="72" x14ac:dyDescent="0.3">
      <c r="A52" s="4">
        <v>47</v>
      </c>
      <c r="B52" s="11" t="s">
        <v>112</v>
      </c>
      <c r="C52" s="8" t="s">
        <v>113</v>
      </c>
      <c r="D52" s="8" t="s">
        <v>107</v>
      </c>
      <c r="E52" s="9"/>
      <c r="F52" s="8">
        <v>500</v>
      </c>
      <c r="G52" s="8" t="s">
        <v>12</v>
      </c>
      <c r="H52" s="8">
        <v>6</v>
      </c>
      <c r="I52" s="25" t="s">
        <v>213</v>
      </c>
      <c r="J52" s="38" t="s">
        <v>236</v>
      </c>
      <c r="K52" s="43">
        <v>38.5</v>
      </c>
      <c r="L52" s="35">
        <f t="shared" si="0"/>
        <v>231</v>
      </c>
    </row>
    <row r="53" spans="1:12" ht="72" x14ac:dyDescent="0.3">
      <c r="A53" s="4">
        <v>48</v>
      </c>
      <c r="B53" s="9" t="s">
        <v>117</v>
      </c>
      <c r="C53" s="8" t="s">
        <v>118</v>
      </c>
      <c r="D53" s="8" t="s">
        <v>116</v>
      </c>
      <c r="E53" s="9"/>
      <c r="F53" s="8">
        <v>500</v>
      </c>
      <c r="G53" s="8" t="s">
        <v>12</v>
      </c>
      <c r="H53" s="8">
        <v>3</v>
      </c>
      <c r="I53" s="25" t="s">
        <v>214</v>
      </c>
      <c r="J53" s="38" t="s">
        <v>236</v>
      </c>
      <c r="K53" s="43">
        <v>52</v>
      </c>
      <c r="L53" s="35">
        <f t="shared" si="0"/>
        <v>156</v>
      </c>
    </row>
    <row r="54" spans="1:12" ht="72" x14ac:dyDescent="0.3">
      <c r="A54" s="4">
        <v>49</v>
      </c>
      <c r="B54" s="9" t="s">
        <v>114</v>
      </c>
      <c r="C54" s="8" t="s">
        <v>115</v>
      </c>
      <c r="D54" s="8" t="s">
        <v>116</v>
      </c>
      <c r="E54" s="9"/>
      <c r="F54" s="8">
        <v>100</v>
      </c>
      <c r="G54" s="8" t="s">
        <v>12</v>
      </c>
      <c r="H54" s="8">
        <v>2</v>
      </c>
      <c r="I54" s="25" t="s">
        <v>215</v>
      </c>
      <c r="J54" s="38" t="s">
        <v>234</v>
      </c>
      <c r="K54" s="43">
        <v>11</v>
      </c>
      <c r="L54" s="35">
        <f t="shared" si="0"/>
        <v>22</v>
      </c>
    </row>
    <row r="55" spans="1:12" ht="57.6" x14ac:dyDescent="0.3">
      <c r="A55" s="4">
        <v>50</v>
      </c>
      <c r="B55" s="9" t="s">
        <v>119</v>
      </c>
      <c r="C55" s="8" t="s">
        <v>120</v>
      </c>
      <c r="D55" s="8" t="s">
        <v>121</v>
      </c>
      <c r="E55" s="9"/>
      <c r="F55" s="8">
        <v>100</v>
      </c>
      <c r="G55" s="8" t="s">
        <v>12</v>
      </c>
      <c r="H55" s="8">
        <v>1</v>
      </c>
      <c r="I55" s="25" t="s">
        <v>216</v>
      </c>
      <c r="J55" s="39" t="s">
        <v>252</v>
      </c>
      <c r="K55" s="43">
        <v>18.100000000000001</v>
      </c>
      <c r="L55" s="35">
        <f t="shared" si="0"/>
        <v>18.100000000000001</v>
      </c>
    </row>
    <row r="56" spans="1:12" ht="72" x14ac:dyDescent="0.3">
      <c r="A56" s="4">
        <v>51</v>
      </c>
      <c r="B56" s="19" t="s">
        <v>122</v>
      </c>
      <c r="C56" s="8" t="s">
        <v>169</v>
      </c>
      <c r="D56" s="20" t="s">
        <v>123</v>
      </c>
      <c r="E56" s="19"/>
      <c r="F56" s="20">
        <v>1</v>
      </c>
      <c r="G56" s="20" t="s">
        <v>8</v>
      </c>
      <c r="H56" s="20">
        <v>1</v>
      </c>
      <c r="I56" s="28" t="s">
        <v>217</v>
      </c>
      <c r="J56" s="38" t="s">
        <v>236</v>
      </c>
      <c r="K56" s="43">
        <v>1.5</v>
      </c>
      <c r="L56" s="35">
        <f t="shared" si="0"/>
        <v>1.5</v>
      </c>
    </row>
    <row r="57" spans="1:12" ht="72" x14ac:dyDescent="0.3">
      <c r="A57" s="4">
        <v>52</v>
      </c>
      <c r="B57" s="9" t="s">
        <v>148</v>
      </c>
      <c r="C57" s="8"/>
      <c r="D57" s="8"/>
      <c r="E57" s="9"/>
      <c r="F57" s="8">
        <v>1000</v>
      </c>
      <c r="G57" s="10" t="s">
        <v>12</v>
      </c>
      <c r="H57" s="8">
        <v>3</v>
      </c>
      <c r="I57" s="26" t="s">
        <v>218</v>
      </c>
      <c r="J57" s="38" t="s">
        <v>236</v>
      </c>
      <c r="K57" s="43">
        <v>11</v>
      </c>
      <c r="L57" s="35">
        <f t="shared" si="0"/>
        <v>33</v>
      </c>
    </row>
    <row r="58" spans="1:12" ht="43.2" x14ac:dyDescent="0.3">
      <c r="A58" s="4">
        <v>53</v>
      </c>
      <c r="B58" s="9" t="s">
        <v>129</v>
      </c>
      <c r="C58" s="8" t="s">
        <v>130</v>
      </c>
      <c r="D58" s="8"/>
      <c r="E58" s="23" t="s">
        <v>170</v>
      </c>
      <c r="F58" s="8">
        <v>1000</v>
      </c>
      <c r="G58" s="8" t="s">
        <v>12</v>
      </c>
      <c r="H58" s="8">
        <v>1</v>
      </c>
      <c r="I58" s="31" t="s">
        <v>219</v>
      </c>
      <c r="J58" s="39" t="s">
        <v>253</v>
      </c>
      <c r="K58" s="43">
        <v>145</v>
      </c>
      <c r="L58" s="35">
        <f t="shared" si="0"/>
        <v>145</v>
      </c>
    </row>
    <row r="59" spans="1:12" ht="72" x14ac:dyDescent="0.3">
      <c r="A59" s="4">
        <v>54</v>
      </c>
      <c r="B59" s="9" t="s">
        <v>138</v>
      </c>
      <c r="C59" s="8" t="s">
        <v>139</v>
      </c>
      <c r="D59" s="8"/>
      <c r="E59" s="9" t="s">
        <v>140</v>
      </c>
      <c r="F59" s="8">
        <v>1000</v>
      </c>
      <c r="G59" s="8" t="s">
        <v>12</v>
      </c>
      <c r="H59" s="8">
        <v>2</v>
      </c>
      <c r="I59" s="25" t="s">
        <v>220</v>
      </c>
      <c r="J59" s="38" t="s">
        <v>242</v>
      </c>
      <c r="K59" s="43">
        <v>132.69999999999999</v>
      </c>
      <c r="L59" s="35">
        <f t="shared" si="0"/>
        <v>265.39999999999998</v>
      </c>
    </row>
    <row r="60" spans="1:12" ht="57.6" x14ac:dyDescent="0.3">
      <c r="A60" s="4">
        <v>55</v>
      </c>
      <c r="B60" s="12" t="s">
        <v>136</v>
      </c>
      <c r="C60" s="8" t="s">
        <v>137</v>
      </c>
      <c r="D60" s="8"/>
      <c r="E60" s="9"/>
      <c r="F60" s="8">
        <v>500</v>
      </c>
      <c r="G60" s="8" t="s">
        <v>12</v>
      </c>
      <c r="H60" s="8">
        <v>1</v>
      </c>
      <c r="I60" s="25" t="s">
        <v>221</v>
      </c>
      <c r="J60" s="39" t="s">
        <v>254</v>
      </c>
      <c r="K60" s="43">
        <v>47</v>
      </c>
      <c r="L60" s="35">
        <f t="shared" si="0"/>
        <v>47</v>
      </c>
    </row>
    <row r="61" spans="1:12" ht="72" x14ac:dyDescent="0.3">
      <c r="A61" s="4">
        <v>56</v>
      </c>
      <c r="B61" s="9" t="s">
        <v>124</v>
      </c>
      <c r="C61" s="8" t="s">
        <v>125</v>
      </c>
      <c r="D61" s="8"/>
      <c r="E61" s="9" t="s">
        <v>126</v>
      </c>
      <c r="F61" s="8">
        <v>100</v>
      </c>
      <c r="G61" s="8" t="s">
        <v>12</v>
      </c>
      <c r="H61" s="8">
        <v>2</v>
      </c>
      <c r="I61" s="25" t="s">
        <v>222</v>
      </c>
      <c r="J61" s="39" t="s">
        <v>255</v>
      </c>
      <c r="K61" s="43">
        <v>78</v>
      </c>
      <c r="L61" s="35">
        <f t="shared" si="0"/>
        <v>156</v>
      </c>
    </row>
    <row r="62" spans="1:12" ht="43.2" x14ac:dyDescent="0.3">
      <c r="A62" s="4">
        <v>57</v>
      </c>
      <c r="B62" s="9" t="s">
        <v>149</v>
      </c>
      <c r="C62" s="8"/>
      <c r="D62" s="8"/>
      <c r="E62" s="9"/>
      <c r="F62" s="8">
        <v>1</v>
      </c>
      <c r="G62" s="8" t="s">
        <v>8</v>
      </c>
      <c r="H62" s="8">
        <v>4</v>
      </c>
      <c r="I62" s="25" t="s">
        <v>223</v>
      </c>
      <c r="J62" s="38" t="s">
        <v>256</v>
      </c>
      <c r="K62" s="43">
        <v>8</v>
      </c>
      <c r="L62" s="35">
        <f t="shared" si="0"/>
        <v>32</v>
      </c>
    </row>
    <row r="63" spans="1:12" ht="72" x14ac:dyDescent="0.3">
      <c r="A63" s="4">
        <v>58</v>
      </c>
      <c r="B63" s="12" t="s">
        <v>133</v>
      </c>
      <c r="C63" s="8" t="s">
        <v>134</v>
      </c>
      <c r="D63" s="8"/>
      <c r="E63" s="9" t="s">
        <v>135</v>
      </c>
      <c r="F63" s="8">
        <v>1000</v>
      </c>
      <c r="G63" s="8" t="s">
        <v>12</v>
      </c>
      <c r="H63" s="8">
        <v>2</v>
      </c>
      <c r="I63" s="26" t="s">
        <v>224</v>
      </c>
      <c r="J63" s="38" t="s">
        <v>236</v>
      </c>
      <c r="K63" s="43">
        <v>5</v>
      </c>
      <c r="L63" s="35">
        <f t="shared" si="0"/>
        <v>10</v>
      </c>
    </row>
    <row r="64" spans="1:12" ht="43.2" x14ac:dyDescent="0.3">
      <c r="A64" s="4">
        <v>59</v>
      </c>
      <c r="B64" s="9" t="s">
        <v>127</v>
      </c>
      <c r="C64" s="8" t="s">
        <v>128</v>
      </c>
      <c r="D64" s="8"/>
      <c r="E64" s="9" t="s">
        <v>157</v>
      </c>
      <c r="F64" s="8">
        <v>250</v>
      </c>
      <c r="G64" s="8" t="s">
        <v>12</v>
      </c>
      <c r="H64" s="8">
        <v>1</v>
      </c>
      <c r="I64" s="25" t="s">
        <v>225</v>
      </c>
      <c r="J64" s="38" t="s">
        <v>257</v>
      </c>
      <c r="K64" s="43">
        <v>8.5</v>
      </c>
      <c r="L64" s="35">
        <f t="shared" si="0"/>
        <v>8.5</v>
      </c>
    </row>
    <row r="65" spans="1:12" ht="28.8" x14ac:dyDescent="0.3">
      <c r="A65" s="4">
        <v>60</v>
      </c>
      <c r="B65" s="9" t="s">
        <v>144</v>
      </c>
      <c r="C65" s="8" t="s">
        <v>145</v>
      </c>
      <c r="D65" s="8"/>
      <c r="E65" s="9" t="s">
        <v>146</v>
      </c>
      <c r="F65" s="8">
        <v>1</v>
      </c>
      <c r="G65" s="8" t="s">
        <v>147</v>
      </c>
      <c r="H65" s="8">
        <v>5</v>
      </c>
      <c r="I65" s="25" t="s">
        <v>226</v>
      </c>
      <c r="J65" s="38" t="s">
        <v>258</v>
      </c>
      <c r="K65" s="43">
        <v>9</v>
      </c>
      <c r="L65" s="35">
        <f t="shared" si="0"/>
        <v>45</v>
      </c>
    </row>
    <row r="66" spans="1:12" ht="28.8" x14ac:dyDescent="0.3">
      <c r="A66" s="4">
        <v>61</v>
      </c>
      <c r="B66" s="9" t="s">
        <v>150</v>
      </c>
      <c r="C66" s="8"/>
      <c r="D66" s="8"/>
      <c r="E66" s="9" t="s">
        <v>146</v>
      </c>
      <c r="F66" s="8">
        <v>1</v>
      </c>
      <c r="G66" s="8" t="s">
        <v>147</v>
      </c>
      <c r="H66" s="8">
        <v>6</v>
      </c>
      <c r="I66" s="25" t="s">
        <v>227</v>
      </c>
      <c r="J66" s="38" t="s">
        <v>259</v>
      </c>
      <c r="K66" s="43">
        <v>10.5</v>
      </c>
      <c r="L66" s="35">
        <f t="shared" si="0"/>
        <v>63</v>
      </c>
    </row>
    <row r="67" spans="1:12" ht="43.2" x14ac:dyDescent="0.3">
      <c r="A67" s="4">
        <v>62</v>
      </c>
      <c r="B67" s="9" t="s">
        <v>151</v>
      </c>
      <c r="C67" s="9"/>
      <c r="D67" s="9"/>
      <c r="E67" s="9"/>
      <c r="F67" s="8">
        <v>10</v>
      </c>
      <c r="G67" s="8" t="s">
        <v>8</v>
      </c>
      <c r="H67" s="8">
        <v>4</v>
      </c>
      <c r="I67" s="25" t="s">
        <v>228</v>
      </c>
      <c r="J67" s="38" t="s">
        <v>260</v>
      </c>
      <c r="K67" s="43">
        <v>25</v>
      </c>
      <c r="L67" s="35">
        <f t="shared" si="0"/>
        <v>100</v>
      </c>
    </row>
    <row r="68" spans="1:12" ht="43.2" x14ac:dyDescent="0.3">
      <c r="A68" s="4">
        <v>63</v>
      </c>
      <c r="B68" s="9" t="s">
        <v>151</v>
      </c>
      <c r="C68" s="9"/>
      <c r="D68" s="9"/>
      <c r="E68" s="9"/>
      <c r="F68" s="8">
        <v>1</v>
      </c>
      <c r="G68" s="8" t="s">
        <v>8</v>
      </c>
      <c r="H68" s="8">
        <v>22</v>
      </c>
      <c r="I68" s="25" t="s">
        <v>229</v>
      </c>
      <c r="J68" s="38" t="s">
        <v>260</v>
      </c>
      <c r="K68" s="43">
        <v>3.5</v>
      </c>
      <c r="L68" s="35">
        <f t="shared" si="0"/>
        <v>77</v>
      </c>
    </row>
    <row r="69" spans="1:12" ht="72" x14ac:dyDescent="0.3">
      <c r="A69" s="4">
        <v>64</v>
      </c>
      <c r="B69" s="9" t="s">
        <v>152</v>
      </c>
      <c r="C69" s="8"/>
      <c r="D69" s="8"/>
      <c r="E69" s="9"/>
      <c r="F69" s="8" t="s">
        <v>153</v>
      </c>
      <c r="G69" s="8"/>
      <c r="H69" s="8">
        <v>12</v>
      </c>
      <c r="I69" s="25" t="s">
        <v>230</v>
      </c>
      <c r="J69" s="38" t="s">
        <v>236</v>
      </c>
      <c r="K69" s="43">
        <v>3.7</v>
      </c>
      <c r="L69" s="35">
        <f t="shared" si="0"/>
        <v>44.400000000000006</v>
      </c>
    </row>
    <row r="70" spans="1:12" ht="28.8" x14ac:dyDescent="0.3">
      <c r="A70" s="4">
        <v>65</v>
      </c>
      <c r="B70" s="12" t="s">
        <v>154</v>
      </c>
      <c r="C70" s="8"/>
      <c r="D70" s="8"/>
      <c r="E70" s="9" t="s">
        <v>155</v>
      </c>
      <c r="F70" s="8">
        <v>50</v>
      </c>
      <c r="G70" s="8" t="s">
        <v>156</v>
      </c>
      <c r="H70" s="8">
        <v>3</v>
      </c>
      <c r="I70" s="25" t="s">
        <v>231</v>
      </c>
      <c r="J70" s="38" t="s">
        <v>261</v>
      </c>
      <c r="K70" s="43">
        <v>110</v>
      </c>
      <c r="L70" s="35">
        <f t="shared" si="0"/>
        <v>330</v>
      </c>
    </row>
    <row r="71" spans="1:12" ht="29.4" thickBot="1" x14ac:dyDescent="0.35">
      <c r="A71" s="4">
        <v>66</v>
      </c>
      <c r="B71" s="9" t="s">
        <v>141</v>
      </c>
      <c r="C71" s="8" t="s">
        <v>142</v>
      </c>
      <c r="D71" s="8"/>
      <c r="E71" s="9" t="s">
        <v>143</v>
      </c>
      <c r="F71" s="8">
        <v>250</v>
      </c>
      <c r="G71" s="8" t="s">
        <v>12</v>
      </c>
      <c r="H71" s="8">
        <v>2</v>
      </c>
      <c r="I71" s="25" t="s">
        <v>232</v>
      </c>
      <c r="J71" s="38" t="s">
        <v>262</v>
      </c>
      <c r="K71" s="43">
        <v>25.6</v>
      </c>
      <c r="L71" s="36">
        <f t="shared" ref="L71" si="1">K71*H71</f>
        <v>51.2</v>
      </c>
    </row>
    <row r="72" spans="1:12" x14ac:dyDescent="0.3">
      <c r="A72" s="44" t="s">
        <v>165</v>
      </c>
      <c r="B72" s="44"/>
      <c r="C72" s="44"/>
      <c r="D72" s="44"/>
      <c r="E72" s="44"/>
      <c r="F72" s="44"/>
      <c r="G72" s="44"/>
      <c r="H72" s="44"/>
      <c r="I72" s="44"/>
      <c r="J72" s="44"/>
      <c r="K72" s="45"/>
      <c r="L72" s="35">
        <f>SUM(L6:L71)</f>
        <v>5366.0999999999995</v>
      </c>
    </row>
    <row r="73" spans="1:12" x14ac:dyDescent="0.3">
      <c r="A73" s="46" t="s">
        <v>166</v>
      </c>
      <c r="B73" s="46"/>
      <c r="C73" s="46"/>
      <c r="D73" s="46"/>
      <c r="E73" s="46"/>
      <c r="F73" s="46"/>
      <c r="G73" s="46"/>
      <c r="H73" s="46"/>
      <c r="I73" s="46"/>
      <c r="J73" s="46"/>
      <c r="K73" s="47"/>
      <c r="L73" s="35">
        <f>L72*0.25</f>
        <v>1341.5249999999999</v>
      </c>
    </row>
    <row r="74" spans="1:12" ht="15" thickBot="1" x14ac:dyDescent="0.35">
      <c r="A74" s="48" t="s">
        <v>167</v>
      </c>
      <c r="B74" s="48"/>
      <c r="C74" s="48"/>
      <c r="D74" s="48"/>
      <c r="E74" s="48"/>
      <c r="F74" s="48"/>
      <c r="G74" s="48"/>
      <c r="H74" s="48"/>
      <c r="I74" s="48"/>
      <c r="J74" s="48"/>
      <c r="K74" s="49"/>
      <c r="L74" s="35">
        <f>SUM(L72:L73)</f>
        <v>6707.6249999999991</v>
      </c>
    </row>
  </sheetData>
  <mergeCells count="3">
    <mergeCell ref="A72:K72"/>
    <mergeCell ref="A73:K73"/>
    <mergeCell ref="A74:K74"/>
  </mergeCells>
  <hyperlinks>
    <hyperlink ref="C44" r:id="rId1" display="https://www.sigmaaldrich.com/catalog/search?term=7772-98-7&amp;interface=CAS%20No.&amp;lang=en&amp;region=US&amp;focus=product" xr:uid="{347E7D41-E93A-44FD-9296-BE47FC849388}"/>
    <hyperlink ref="C10" r:id="rId2" display="https://www.sigmaaldrich.com/catalog/search?term=471-34-1&amp;interface=CAS%20No.&amp;lang=en&amp;region=US&amp;focus=product" xr:uid="{7C5723EA-73BE-46D6-84F6-461274EB15CF}"/>
    <hyperlink ref="C37" r:id="rId3" display="https://www.sigmaaldrich.com/catalog/search?term=16940-66-2&amp;interface=CAS%20No.&amp;lang=en&amp;region=US&amp;focus=product" xr:uid="{6217495D-C016-4705-9AA9-5C246145EED8}"/>
    <hyperlink ref="J6" r:id="rId4" location="?keyword=B25587" xr:uid="{85723219-60A6-4887-9A78-94FE2C643537}"/>
    <hyperlink ref="J8" r:id="rId5" xr:uid="{26505B79-FAC5-44AB-9F60-14E543A06283}"/>
    <hyperlink ref="J11" r:id="rId6" xr:uid="{BBA0A18D-6071-4411-9A48-782EE596128F}"/>
    <hyperlink ref="J13" r:id="rId7" xr:uid="{80439698-1CBC-4723-B47A-5EB2C26CF14F}"/>
    <hyperlink ref="J58" r:id="rId8" xr:uid="{71A86549-C244-4A67-A80D-B603F0BDF34A}"/>
    <hyperlink ref="J18" r:id="rId9" xr:uid="{6F208000-983F-417B-A257-0DD2761B2977}"/>
    <hyperlink ref="J35" r:id="rId10" xr:uid="{1A7C7193-373A-4DAA-894F-F3F13CBABE97}"/>
    <hyperlink ref="J44" r:id="rId11" xr:uid="{E7789B73-44AA-4B48-9910-2BC816D7FCD4}"/>
    <hyperlink ref="J50" r:id="rId12" xr:uid="{DE9D34F9-9426-44ED-AC44-13A2AA923294}"/>
    <hyperlink ref="J51" r:id="rId13" xr:uid="{54DE3BD0-0280-4CE3-B823-E4D44C40963F}"/>
    <hyperlink ref="J55" r:id="rId14" xr:uid="{3AC96F13-8D08-41AE-84A3-35D4C1F5E270}"/>
    <hyperlink ref="J60" r:id="rId15" xr:uid="{D680483D-DBB5-46A4-9979-80CDDD0D20D1}"/>
    <hyperlink ref="J61" r:id="rId16" xr:uid="{40FDA683-630B-4302-BD75-62FE3800303C}"/>
    <hyperlink ref="J36" r:id="rId17" xr:uid="{1A038C60-6495-4132-97CE-81530542E0E8}"/>
  </hyperlinks>
  <pageMargins left="0.7" right="0.7" top="0.75" bottom="0.75" header="0.3" footer="0.3"/>
  <pageSetup scale="56" fitToHeight="0" orientation="landscape" verticalDpi="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</dc:creator>
  <cp:lastModifiedBy>MELITA BEGIĆ</cp:lastModifiedBy>
  <cp:lastPrinted>2025-03-21T10:06:39Z</cp:lastPrinted>
  <dcterms:created xsi:type="dcterms:W3CDTF">2025-03-20T13:19:04Z</dcterms:created>
  <dcterms:modified xsi:type="dcterms:W3CDTF">2025-07-13T14:43:53Z</dcterms:modified>
</cp:coreProperties>
</file>